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40" windowWidth="20775" windowHeight="10425"/>
  </bookViews>
  <sheets>
    <sheet name="Лист3 (2)" sheetId="1" r:id="rId1"/>
    <sheet name="Лист3" sheetId="2" r:id="rId2"/>
  </sheets>
  <definedNames>
    <definedName name="_xlnm.Print_Area" localSheetId="0">'Лист3 (2)'!$A$1:$E$49</definedName>
  </definedNames>
  <calcPr calcId="125725"/>
</workbook>
</file>

<file path=xl/calcChain.xml><?xml version="1.0" encoding="utf-8"?>
<calcChain xmlns="http://schemas.openxmlformats.org/spreadsheetml/2006/main">
  <c r="D42" i="2"/>
  <c r="D41"/>
  <c r="D40"/>
  <c r="D38"/>
  <c r="D37"/>
  <c r="D36"/>
  <c r="D35"/>
  <c r="D34"/>
  <c r="D33"/>
  <c r="D32"/>
  <c r="D30"/>
  <c r="D28"/>
  <c r="D26"/>
  <c r="D22"/>
  <c r="D19"/>
  <c r="D17"/>
  <c r="D12"/>
  <c r="D10" s="1"/>
  <c r="E46" i="1"/>
  <c r="E44"/>
  <c r="E42"/>
  <c r="E40"/>
  <c r="E38"/>
  <c r="E34"/>
  <c r="E32"/>
  <c r="E29"/>
  <c r="E27"/>
  <c r="E22"/>
  <c r="E21" s="1"/>
</calcChain>
</file>

<file path=xl/sharedStrings.xml><?xml version="1.0" encoding="utf-8"?>
<sst xmlns="http://schemas.openxmlformats.org/spreadsheetml/2006/main" count="184" uniqueCount="128">
  <si>
    <t>Приложение № 2</t>
  </si>
  <si>
    <t>Ахтанизовского сельского поселения</t>
  </si>
  <si>
    <t>Темрюкского района IV созыва</t>
  </si>
  <si>
    <t xml:space="preserve">                                                                                                  Приложение № 5</t>
  </si>
  <si>
    <t xml:space="preserve">                                                                                  к решению XIX сессии Совета                                          </t>
  </si>
  <si>
    <t xml:space="preserve">                                                                          Ахтанизовского сельского поселения</t>
  </si>
  <si>
    <t xml:space="preserve">                                                                                Темрюкского района IV созыва</t>
  </si>
  <si>
    <t xml:space="preserve">                                                                                   от 10 декабря 2020 года № 77</t>
  </si>
  <si>
    <t>РАСПРЕДЕЛЕНИЕ</t>
  </si>
  <si>
    <t xml:space="preserve"> бюджетных ассигнований по разделам и подразделам  классификации расходов бюджетов на 2021 год</t>
  </si>
  <si>
    <t>(тыс. руб.)</t>
  </si>
  <si>
    <t>№№ п/п</t>
  </si>
  <si>
    <t xml:space="preserve">Наименование </t>
  </si>
  <si>
    <t>Рз</t>
  </si>
  <si>
    <t>Пр</t>
  </si>
  <si>
    <t>Сумма</t>
  </si>
  <si>
    <t>Всего расходов</t>
  </si>
  <si>
    <t>1.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</si>
  <si>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</si>
  <si>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</si>
  <si>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</si>
  <si>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</si>
  <si>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</si>
  <si>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</si>
  <si>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</si>
  <si>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</si>
  <si>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</si>
  <si>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</si>
  <si>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2.</t>
  </si>
  <si>
    <t>Национальная оборона</t>
  </si>
  <si>
    <t>Мобилизационная и вневойсковая подготовка</t>
  </si>
  <si>
    <t>03</t>
  </si>
  <si>
    <t>3.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</si>
  <si>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</si>
  <si>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</si>
  <si>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</si>
  <si>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</si>
  <si>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</si>
  <si>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4.</t>
  </si>
  <si>
    <t>Национальная экономика</t>
  </si>
  <si>
    <t>Дорожное хозяйство (дорожные фонды)</t>
  </si>
  <si>
    <t>09</t>
  </si>
  <si>
    <t>5.</t>
  </si>
  <si>
    <t>Жилищно-коммунальное хозяйство</t>
  </si>
  <si>
    <t>05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</si>
  <si>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</si>
  <si>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</si>
  <si>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</si>
  <si>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6.</t>
  </si>
  <si>
    <t>Образование</t>
  </si>
  <si>
    <t>07</t>
  </si>
  <si>
    <t xml:space="preserve">Молодежная политика </t>
  </si>
  <si>
    <t>7.</t>
  </si>
  <si>
    <t xml:space="preserve">Культура, кинематография </t>
  </si>
  <si>
    <t>08</t>
  </si>
  <si>
    <t>Культура</t>
  </si>
  <si>
    <t>8.</t>
  </si>
  <si>
    <t>Социальная политика</t>
  </si>
  <si>
    <t>Пенсионное обеспечение</t>
  </si>
  <si>
    <t>9.</t>
  </si>
  <si>
    <t>Физическая культура и спорт</t>
  </si>
  <si>
    <t>11</t>
  </si>
  <si>
    <t>Массовый спорт</t>
  </si>
  <si>
    <t>10.</t>
  </si>
  <si>
    <t>Обслуживание государственного  (муниципального) долга</t>
  </si>
  <si>
    <t xml:space="preserve">Обслуживание государственного (муниципального) внутреннего долга </t>
  </si>
  <si>
    <t>Начальник отдела финансов</t>
  </si>
  <si>
    <t>и экономического развития</t>
  </si>
  <si>
    <t>Ю.Г. Дянина</t>
  </si>
  <si>
    <t>без краевых</t>
  </si>
  <si>
    <t>Распределение расходов бюджета муниципального образования Темрюкский район на 2006 год по разделам и подразделам функциональной классификации расходов бюджетов Российской Федерации</t>
  </si>
  <si>
    <t>Код бюджетной классификации</t>
  </si>
  <si>
    <t xml:space="preserve">          в том числе:</t>
  </si>
  <si>
    <t>0100</t>
  </si>
  <si>
    <t>0102</t>
  </si>
  <si>
    <t>Функционирование высшего должностного лица субъекта РФ и органа местного самоуправления</t>
  </si>
  <si>
    <t>0103</t>
  </si>
  <si>
    <t>Функционирование законодатель-ных (представительных) органов государственной власти и местного самоуправления</t>
  </si>
  <si>
    <t>0104</t>
  </si>
  <si>
    <t>Функционирование Правительства РФ, высших органов исполнительной власти субъектов РФ, местных администраций</t>
  </si>
  <si>
    <t>0115</t>
  </si>
  <si>
    <t>0200</t>
  </si>
  <si>
    <t>0203</t>
  </si>
  <si>
    <t>Мобилизационная подготовка экономики</t>
  </si>
  <si>
    <t>0300</t>
  </si>
  <si>
    <t>0302</t>
  </si>
  <si>
    <t>Органы внутренних дел</t>
  </si>
  <si>
    <t>0309</t>
  </si>
  <si>
    <t>Предупреждение и ликвидация последствий чрезвычайных ситуаций и стихийных бедствий, гражданская оборона</t>
  </si>
  <si>
    <t>0400</t>
  </si>
  <si>
    <t>0402</t>
  </si>
  <si>
    <t>Топливо и энергетика</t>
  </si>
  <si>
    <t>0408</t>
  </si>
  <si>
    <t>Транспорт</t>
  </si>
  <si>
    <t>0411</t>
  </si>
  <si>
    <t>Другие вопросы в области национальной экономики</t>
  </si>
  <si>
    <t>0500</t>
  </si>
  <si>
    <t>0501</t>
  </si>
  <si>
    <t>Жилищное хозяйство</t>
  </si>
  <si>
    <t>0502</t>
  </si>
  <si>
    <t>0504</t>
  </si>
  <si>
    <t>0700</t>
  </si>
  <si>
    <t>0701</t>
  </si>
  <si>
    <t>Дошкольное образование</t>
  </si>
  <si>
    <t>0702</t>
  </si>
  <si>
    <t>Общее образование</t>
  </si>
  <si>
    <t>0703</t>
  </si>
  <si>
    <t>Начальное профессиональное образование</t>
  </si>
  <si>
    <t>0705</t>
  </si>
  <si>
    <t>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</si>
  <si>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</si>
  <si>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</si>
  <si>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</si>
  <si>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</si>
  <si>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</si>
  <si>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 и средства массовой информации</t>
  </si>
  <si>
    <t>0801</t>
  </si>
  <si>
    <t>0806</t>
  </si>
  <si>
    <t>Другие вопросы в области культуры, кинематографии и средств массовой информации</t>
  </si>
  <si>
    <t>0900</t>
  </si>
  <si>
    <t>Здравоохранение и спорт</t>
  </si>
  <si>
    <t>Здравоохранение</t>
  </si>
  <si>
    <t>Другие вопросы в области социальной политики</t>
  </si>
  <si>
    <t>Районный фонд поддержки поселений</t>
  </si>
  <si>
    <t>Начальник финансового управления</t>
  </si>
  <si>
    <t>Н.А.Опара</t>
  </si>
  <si>
    <t xml:space="preserve">к решению XXXIV сессии Совета  </t>
  </si>
  <si>
    <t xml:space="preserve">   от 28 декабря 2021 года № 136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</si>
</sst>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name val="Calibri"/>
    </font>
    <font>
      <sz val="10"/>
      <name val="Arial"/>
    </font>
    <font>
      <sz val="14"/>
      <name val="Times New Roman"/>
    </font>
    <font>
      <sz val="10"/>
      <name val="Times New Roman"/>
    </font>
    <font>
      <sz val="12"/>
      <name val="Times New Roman"/>
    </font>
    <font>
      <b/>
      <sz val="14"/>
      <name val="Times New Roman"/>
    </font>
    <font>
      <b/>
      <sz val="10"/>
      <name val="Arial"/>
    </font>
    <font>
      <b/>
      <sz val="10"/>
      <name val="Times New Roman"/>
    </font>
    <font>
      <sz val="14"/>
      <name val="Arial"/>
    </font>
    <font>
      <sz val="12"/>
      <name val="Arial"/>
    </font>
    <font>
      <b/>
      <sz val="12"/>
      <name val="Arial"/>
    </font>
    <font>
      <b/>
      <sz val="12"/>
      <name val="Times New Roman"/>
    </font>
    <font>
      <sz val="14"/>
      <name val="Arial Cyr"/>
    </font>
    <font>
      <b/>
      <sz val="12"/>
      <name val="Arial Cyr"/>
    </font>
    <font>
      <sz val="12"/>
      <name val="Arial Cyr"/>
    </font>
    <font>
      <b/>
      <sz val="14"/>
      <name val="Arial Cyr"/>
    </font>
    <font>
      <i/>
      <sz val="12"/>
      <name val="Times New Roman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9">
    <xf numFmtId="0" fontId="1" fillId="0" borderId="0" xfId="0" applyNumberFormat="1" applyFont="1"/>
    <xf numFmtId="0" fontId="2" fillId="0" borderId="0" xfId="0" applyNumberFormat="1" applyFont="1" applyAlignment="1">
      <alignment horizontal="center"/>
    </xf>
    <xf numFmtId="0" fontId="3" fillId="0" borderId="0" xfId="0" applyNumberFormat="1" applyFont="1"/>
    <xf numFmtId="0" fontId="4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vertical="center" wrapText="1"/>
    </xf>
    <xf numFmtId="0" fontId="2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/>
    <xf numFmtId="0" fontId="5" fillId="0" borderId="1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wrapText="1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/>
    <xf numFmtId="164" fontId="3" fillId="0" borderId="0" xfId="0" applyNumberFormat="1" applyFont="1"/>
    <xf numFmtId="0" fontId="2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0" fontId="6" fillId="0" borderId="0" xfId="0" applyNumberFormat="1" applyFont="1"/>
    <xf numFmtId="0" fontId="7" fillId="0" borderId="0" xfId="0" applyNumberFormat="1" applyFont="1"/>
    <xf numFmtId="0" fontId="4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8" fillId="0" borderId="0" xfId="0" applyNumberFormat="1" applyFont="1"/>
    <xf numFmtId="0" fontId="8" fillId="0" borderId="0" xfId="0" applyNumberFormat="1" applyFont="1" applyAlignment="1">
      <alignment horizontal="center"/>
    </xf>
    <xf numFmtId="0" fontId="1" fillId="0" borderId="2" xfId="0" applyNumberFormat="1" applyFont="1" applyBorder="1"/>
    <xf numFmtId="0" fontId="12" fillId="0" borderId="2" xfId="0" applyNumberFormat="1" applyFont="1" applyBorder="1" applyAlignment="1">
      <alignment horizontal="center"/>
    </xf>
    <xf numFmtId="0" fontId="13" fillId="0" borderId="6" xfId="0" applyNumberFormat="1" applyFont="1" applyBorder="1" applyAlignment="1">
      <alignment horizontal="left"/>
    </xf>
    <xf numFmtId="0" fontId="1" fillId="0" borderId="7" xfId="0" applyNumberFormat="1" applyFont="1" applyBorder="1"/>
    <xf numFmtId="0" fontId="12" fillId="0" borderId="7" xfId="0" applyNumberFormat="1" applyFont="1" applyBorder="1" applyAlignment="1">
      <alignment horizontal="center"/>
    </xf>
    <xf numFmtId="0" fontId="14" fillId="0" borderId="0" xfId="0" applyNumberFormat="1" applyFont="1" applyAlignment="1">
      <alignment horizontal="left"/>
    </xf>
    <xf numFmtId="0" fontId="8" fillId="0" borderId="2" xfId="0" applyNumberFormat="1" applyFont="1" applyBorder="1" applyAlignment="1">
      <alignment horizontal="center"/>
    </xf>
    <xf numFmtId="49" fontId="15" fillId="0" borderId="2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wrapText="1"/>
    </xf>
    <xf numFmtId="0" fontId="5" fillId="0" borderId="2" xfId="0" applyNumberFormat="1" applyFont="1" applyBorder="1" applyAlignment="1">
      <alignment wrapText="1"/>
    </xf>
    <xf numFmtId="0" fontId="1" fillId="0" borderId="8" xfId="0" applyNumberFormat="1" applyFont="1" applyBorder="1" applyAlignment="1">
      <alignment horizontal="center"/>
    </xf>
    <xf numFmtId="49" fontId="14" fillId="0" borderId="8" xfId="0" applyNumberFormat="1" applyFont="1" applyBorder="1" applyAlignment="1">
      <alignment horizontal="center"/>
    </xf>
    <xf numFmtId="0" fontId="4" fillId="0" borderId="9" xfId="0" applyNumberFormat="1" applyFont="1" applyBorder="1" applyAlignment="1">
      <alignment wrapText="1"/>
    </xf>
    <xf numFmtId="0" fontId="4" fillId="0" borderId="8" xfId="0" applyNumberFormat="1" applyFont="1" applyBorder="1" applyAlignment="1">
      <alignment wrapText="1"/>
    </xf>
    <xf numFmtId="0" fontId="1" fillId="0" borderId="10" xfId="0" applyNumberFormat="1" applyFont="1" applyBorder="1" applyAlignment="1">
      <alignment horizontal="center"/>
    </xf>
    <xf numFmtId="49" fontId="14" fillId="0" borderId="10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wrapText="1"/>
    </xf>
    <xf numFmtId="0" fontId="4" fillId="0" borderId="11" xfId="0" applyNumberFormat="1" applyFont="1" applyBorder="1" applyAlignment="1">
      <alignment wrapText="1"/>
    </xf>
    <xf numFmtId="0" fontId="1" fillId="0" borderId="12" xfId="0" applyNumberFormat="1" applyFont="1" applyBorder="1" applyAlignment="1">
      <alignment horizontal="center"/>
    </xf>
    <xf numFmtId="49" fontId="14" fillId="0" borderId="12" xfId="0" applyNumberFormat="1" applyFont="1" applyBorder="1" applyAlignment="1">
      <alignment horizontal="center"/>
    </xf>
    <xf numFmtId="0" fontId="4" fillId="0" borderId="12" xfId="0" applyNumberFormat="1" applyFont="1" applyBorder="1" applyAlignment="1">
      <alignment wrapText="1"/>
    </xf>
    <xf numFmtId="0" fontId="2" fillId="0" borderId="2" xfId="0" applyNumberFormat="1" applyFont="1" applyBorder="1" applyAlignment="1">
      <alignment wrapText="1"/>
    </xf>
    <xf numFmtId="0" fontId="1" fillId="0" borderId="7" xfId="0" applyNumberFormat="1" applyFont="1" applyBorder="1" applyAlignment="1">
      <alignment horizontal="center"/>
    </xf>
    <xf numFmtId="49" fontId="14" fillId="0" borderId="7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wrapText="1"/>
    </xf>
    <xf numFmtId="49" fontId="15" fillId="0" borderId="2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wrapText="1"/>
    </xf>
    <xf numFmtId="0" fontId="5" fillId="0" borderId="3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vertical="top" wrapText="1"/>
    </xf>
    <xf numFmtId="0" fontId="4" fillId="0" borderId="14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vertical="top" wrapText="1"/>
    </xf>
    <xf numFmtId="0" fontId="4" fillId="0" borderId="16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vertical="top" wrapText="1"/>
    </xf>
    <xf numFmtId="0" fontId="4" fillId="0" borderId="17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0" fontId="4" fillId="0" borderId="18" xfId="0" applyNumberFormat="1" applyFont="1" applyBorder="1" applyAlignment="1">
      <alignment vertical="top" wrapText="1"/>
    </xf>
    <xf numFmtId="0" fontId="16" fillId="0" borderId="8" xfId="0" applyNumberFormat="1" applyFont="1" applyBorder="1" applyAlignment="1">
      <alignment wrapText="1"/>
    </xf>
    <xf numFmtId="0" fontId="8" fillId="0" borderId="3" xfId="0" applyNumberFormat="1" applyFont="1" applyBorder="1" applyAlignment="1">
      <alignment horizontal="center"/>
    </xf>
    <xf numFmtId="0" fontId="5" fillId="0" borderId="19" xfId="0" applyNumberFormat="1" applyFont="1" applyBorder="1" applyAlignment="1">
      <alignment vertical="top" wrapText="1"/>
    </xf>
    <xf numFmtId="0" fontId="5" fillId="0" borderId="19" xfId="0" applyNumberFormat="1" applyFont="1" applyBorder="1" applyAlignment="1">
      <alignment wrapText="1"/>
    </xf>
    <xf numFmtId="0" fontId="1" fillId="0" borderId="14" xfId="0" applyNumberFormat="1" applyFont="1" applyBorder="1" applyAlignment="1">
      <alignment horizontal="center"/>
    </xf>
    <xf numFmtId="0" fontId="4" fillId="0" borderId="15" xfId="0" applyNumberFormat="1" applyFont="1" applyBorder="1" applyAlignment="1">
      <alignment wrapText="1"/>
    </xf>
    <xf numFmtId="0" fontId="1" fillId="0" borderId="20" xfId="0" applyNumberFormat="1" applyFont="1" applyBorder="1" applyAlignment="1">
      <alignment horizontal="center"/>
    </xf>
    <xf numFmtId="49" fontId="4" fillId="0" borderId="10" xfId="0" applyNumberFormat="1" applyFont="1" applyBorder="1" applyAlignment="1">
      <alignment horizontal="center" vertical="top" wrapText="1"/>
    </xf>
    <xf numFmtId="0" fontId="4" fillId="0" borderId="21" xfId="0" applyNumberFormat="1" applyFont="1" applyBorder="1" applyAlignment="1">
      <alignment vertical="top" wrapText="1"/>
    </xf>
    <xf numFmtId="0" fontId="4" fillId="0" borderId="21" xfId="0" applyNumberFormat="1" applyFont="1" applyBorder="1" applyAlignment="1">
      <alignment wrapText="1"/>
    </xf>
    <xf numFmtId="0" fontId="1" fillId="0" borderId="17" xfId="0" applyNumberFormat="1" applyFont="1" applyBorder="1" applyAlignment="1">
      <alignment horizontal="center"/>
    </xf>
    <xf numFmtId="0" fontId="4" fillId="0" borderId="18" xfId="0" applyNumberFormat="1" applyFont="1" applyBorder="1" applyAlignment="1">
      <alignment wrapText="1"/>
    </xf>
    <xf numFmtId="0" fontId="2" fillId="0" borderId="6" xfId="0" applyNumberFormat="1" applyFont="1" applyBorder="1" applyAlignment="1">
      <alignment wrapText="1"/>
    </xf>
    <xf numFmtId="0" fontId="16" fillId="0" borderId="10" xfId="0" applyNumberFormat="1" applyFont="1" applyBorder="1" applyAlignment="1">
      <alignment wrapText="1"/>
    </xf>
    <xf numFmtId="0" fontId="8" fillId="0" borderId="10" xfId="0" applyNumberFormat="1" applyFont="1" applyBorder="1" applyAlignment="1">
      <alignment horizontal="center"/>
    </xf>
    <xf numFmtId="49" fontId="15" fillId="0" borderId="7" xfId="0" applyNumberFormat="1" applyFont="1" applyBorder="1" applyAlignment="1">
      <alignment horizontal="center"/>
    </xf>
    <xf numFmtId="0" fontId="5" fillId="0" borderId="11" xfId="0" applyNumberFormat="1" applyFont="1" applyBorder="1" applyAlignment="1">
      <alignment wrapText="1"/>
    </xf>
    <xf numFmtId="0" fontId="5" fillId="0" borderId="10" xfId="0" applyNumberFormat="1" applyFont="1" applyBorder="1" applyAlignment="1">
      <alignment wrapText="1"/>
    </xf>
    <xf numFmtId="0" fontId="4" fillId="0" borderId="12" xfId="0" applyNumberFormat="1" applyFont="1" applyBorder="1" applyAlignment="1">
      <alignment horizontal="center" vertical="top" wrapText="1"/>
    </xf>
    <xf numFmtId="0" fontId="16" fillId="0" borderId="7" xfId="0" applyNumberFormat="1" applyFont="1" applyBorder="1" applyAlignment="1">
      <alignment wrapText="1"/>
    </xf>
    <xf numFmtId="0" fontId="5" fillId="0" borderId="2" xfId="0" applyNumberFormat="1" applyFont="1" applyBorder="1" applyAlignment="1">
      <alignment vertical="top" wrapText="1"/>
    </xf>
    <xf numFmtId="0" fontId="1" fillId="0" borderId="16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vertical="top" wrapText="1"/>
    </xf>
    <xf numFmtId="0" fontId="16" fillId="0" borderId="15" xfId="0" applyNumberFormat="1" applyFont="1" applyBorder="1" applyAlignment="1">
      <alignment wrapText="1"/>
    </xf>
    <xf numFmtId="0" fontId="4" fillId="0" borderId="12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wrapText="1"/>
    </xf>
    <xf numFmtId="0" fontId="10" fillId="0" borderId="22" xfId="0" applyNumberFormat="1" applyFont="1" applyBorder="1" applyAlignment="1">
      <alignment horizontal="center"/>
    </xf>
    <xf numFmtId="0" fontId="10" fillId="0" borderId="23" xfId="0" applyNumberFormat="1" applyFont="1" applyBorder="1"/>
    <xf numFmtId="0" fontId="10" fillId="0" borderId="24" xfId="0" applyNumberFormat="1" applyFont="1" applyBorder="1" applyAlignment="1">
      <alignment wrapText="1"/>
    </xf>
    <xf numFmtId="0" fontId="10" fillId="0" borderId="0" xfId="0" applyNumberFormat="1" applyFont="1" applyAlignment="1">
      <alignment horizontal="center"/>
    </xf>
    <xf numFmtId="0" fontId="10" fillId="0" borderId="0" xfId="0" applyNumberFormat="1" applyFont="1"/>
    <xf numFmtId="0" fontId="10" fillId="0" borderId="0" xfId="0" applyNumberFormat="1" applyFont="1" applyAlignment="1">
      <alignment wrapText="1"/>
    </xf>
    <xf numFmtId="0" fontId="11" fillId="0" borderId="0" xfId="0" applyNumberFormat="1" applyFont="1"/>
    <xf numFmtId="0" fontId="8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right" wrapText="1"/>
    </xf>
    <xf numFmtId="0" fontId="10" fillId="0" borderId="0" xfId="0" applyNumberFormat="1" applyFont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0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I49"/>
  <sheetViews>
    <sheetView tabSelected="1" topLeftCell="A10" workbookViewId="0">
      <selection activeCell="H23" sqref="H23"/>
    </sheetView>
  </sheetViews>
  <sheetFormatPr defaultColWidth="9" defaultRowHeight="12.75"/>
  <cols>
    <col min="1" max="1" width="6.7109375" customWidth="1"/>
    <col min="2" max="2" width="53.28515625" customWidth="1"/>
    <col min="3" max="3" width="8.5703125" customWidth="1"/>
    <col min="4" max="4" width="10.140625" customWidth="1"/>
    <col min="5" max="5" width="31.140625" customWidth="1"/>
  </cols>
  <sheetData>
    <row r="2" spans="1:9" ht="18.75">
      <c r="C2" s="114" t="s">
        <v>0</v>
      </c>
      <c r="D2" s="114"/>
      <c r="E2" s="114"/>
    </row>
    <row r="3" spans="1:9" ht="18.75">
      <c r="C3" s="114" t="s">
        <v>126</v>
      </c>
      <c r="D3" s="114"/>
      <c r="E3" s="114"/>
    </row>
    <row r="4" spans="1:9" ht="18.75">
      <c r="C4" s="114" t="s">
        <v>1</v>
      </c>
      <c r="D4" s="114"/>
      <c r="E4" s="114"/>
    </row>
    <row r="5" spans="1:9" ht="18.75">
      <c r="C5" s="114" t="s">
        <v>2</v>
      </c>
      <c r="D5" s="114"/>
      <c r="E5" s="114"/>
    </row>
    <row r="6" spans="1:9" ht="18.75">
      <c r="C6" s="114" t="s">
        <v>127</v>
      </c>
      <c r="D6" s="114"/>
      <c r="E6" s="114"/>
    </row>
    <row r="8" spans="1:9" ht="18" customHeight="1">
      <c r="A8" s="2"/>
      <c r="B8" s="116" t="s">
        <v>3</v>
      </c>
      <c r="C8" s="116"/>
      <c r="D8" s="116"/>
      <c r="E8" s="116"/>
      <c r="F8" s="3"/>
      <c r="G8" s="3"/>
      <c r="H8" s="3"/>
      <c r="I8" s="3"/>
    </row>
    <row r="9" spans="1:9" ht="18.75" customHeight="1">
      <c r="A9" s="2"/>
      <c r="B9" s="117" t="s">
        <v>4</v>
      </c>
      <c r="C9" s="117"/>
      <c r="D9" s="117"/>
      <c r="E9" s="117"/>
      <c r="F9" s="4"/>
      <c r="G9" s="4"/>
      <c r="H9" s="4"/>
      <c r="I9" s="4"/>
    </row>
    <row r="10" spans="1:9" ht="18.75" customHeight="1">
      <c r="A10" s="2"/>
      <c r="B10" s="118" t="s">
        <v>5</v>
      </c>
      <c r="C10" s="118"/>
      <c r="D10" s="118"/>
      <c r="E10" s="118"/>
      <c r="F10" s="4"/>
      <c r="G10" s="4"/>
      <c r="H10" s="4"/>
      <c r="I10" s="4"/>
    </row>
    <row r="11" spans="1:9" ht="18.75" customHeight="1">
      <c r="A11" s="2"/>
      <c r="B11" s="117" t="s">
        <v>6</v>
      </c>
      <c r="C11" s="117"/>
      <c r="D11" s="117"/>
      <c r="E11" s="117"/>
      <c r="F11" s="4"/>
      <c r="G11" s="4"/>
      <c r="H11" s="4"/>
      <c r="I11" s="4"/>
    </row>
    <row r="12" spans="1:9" ht="18.75" customHeight="1">
      <c r="A12" s="2"/>
      <c r="B12" s="117" t="s">
        <v>7</v>
      </c>
      <c r="C12" s="117"/>
      <c r="D12" s="117"/>
      <c r="E12" s="117"/>
      <c r="F12" s="4"/>
      <c r="G12" s="4"/>
      <c r="H12" s="4"/>
      <c r="I12" s="4"/>
    </row>
    <row r="13" spans="1:9" ht="15.6" customHeight="1">
      <c r="A13" s="2"/>
      <c r="B13" s="111"/>
      <c r="C13" s="111"/>
      <c r="D13" s="111"/>
      <c r="E13" s="111"/>
      <c r="F13" s="2"/>
      <c r="G13" s="2"/>
      <c r="H13" s="2"/>
      <c r="I13" s="2"/>
    </row>
    <row r="14" spans="1:9" ht="21" customHeight="1">
      <c r="A14" s="115" t="s">
        <v>8</v>
      </c>
      <c r="B14" s="115"/>
      <c r="C14" s="115"/>
      <c r="D14" s="115"/>
      <c r="E14" s="115"/>
      <c r="F14" s="2"/>
      <c r="G14" s="2"/>
      <c r="H14" s="2"/>
      <c r="I14" s="2"/>
    </row>
    <row r="15" spans="1:9" ht="12.75" customHeight="1">
      <c r="A15" s="111" t="s">
        <v>9</v>
      </c>
      <c r="B15" s="111"/>
      <c r="C15" s="111"/>
      <c r="D15" s="111"/>
      <c r="E15" s="111"/>
      <c r="F15" s="2"/>
      <c r="G15" s="2"/>
      <c r="H15" s="2"/>
      <c r="I15" s="2"/>
    </row>
    <row r="16" spans="1:9" ht="12.75" customHeight="1">
      <c r="A16" s="111"/>
      <c r="B16" s="111"/>
      <c r="C16" s="111"/>
      <c r="D16" s="111"/>
      <c r="E16" s="111"/>
      <c r="F16" s="2"/>
      <c r="G16" s="2"/>
      <c r="H16" s="2"/>
      <c r="I16" s="2"/>
    </row>
    <row r="17" spans="1:9" ht="14.45" customHeight="1">
      <c r="A17" s="111"/>
      <c r="B17" s="111"/>
      <c r="C17" s="111"/>
      <c r="D17" s="111"/>
      <c r="E17" s="111"/>
      <c r="F17" s="2"/>
      <c r="G17" s="2"/>
      <c r="H17" s="2"/>
      <c r="I17" s="2"/>
    </row>
    <row r="18" spans="1:9" ht="19.5" customHeight="1">
      <c r="A18" s="2"/>
      <c r="B18" s="5"/>
      <c r="C18" s="5"/>
      <c r="D18" s="5"/>
      <c r="E18" s="1" t="s">
        <v>10</v>
      </c>
      <c r="F18" s="2"/>
      <c r="G18" s="2"/>
      <c r="H18" s="2"/>
      <c r="I18" s="2"/>
    </row>
    <row r="19" spans="1:9" ht="36" customHeight="1">
      <c r="A19" s="6" t="s">
        <v>11</v>
      </c>
      <c r="B19" s="6" t="s">
        <v>12</v>
      </c>
      <c r="C19" s="6" t="s">
        <v>13</v>
      </c>
      <c r="D19" s="6" t="s">
        <v>14</v>
      </c>
      <c r="E19" s="6" t="s">
        <v>15</v>
      </c>
      <c r="F19" s="2"/>
      <c r="G19" s="2"/>
      <c r="H19" s="2"/>
      <c r="I19" s="2"/>
    </row>
    <row r="20" spans="1:9" ht="18" customHeight="1">
      <c r="A20" s="6">
        <v>1</v>
      </c>
      <c r="B20" s="6">
        <v>2</v>
      </c>
      <c r="C20" s="6">
        <v>3</v>
      </c>
      <c r="D20" s="6">
        <v>4</v>
      </c>
      <c r="E20" s="6">
        <v>5</v>
      </c>
      <c r="F20" s="2"/>
      <c r="G20" s="2"/>
      <c r="H20" s="2"/>
      <c r="I20" s="2"/>
    </row>
    <row r="21" spans="1:9" ht="16.5" customHeight="1">
      <c r="A21" s="7"/>
      <c r="B21" s="8" t="s">
        <v>16</v>
      </c>
      <c r="C21" s="9"/>
      <c r="D21" s="9"/>
      <c r="E21" s="10">
        <f>E22+E27+E29+E34+E38+E40+E44+E32+E42+E46</f>
        <v>45429.499999999993</v>
      </c>
      <c r="F21" s="2"/>
      <c r="G21" s="2"/>
      <c r="H21" s="2"/>
      <c r="I21" s="2"/>
    </row>
    <row r="22" spans="1:9" ht="17.25" customHeight="1">
      <c r="A22" s="9" t="s">
        <v>17</v>
      </c>
      <c r="B22" s="11" t="s">
        <v>18</v>
      </c>
      <c r="C22" s="12" t="s">
        <v>19</v>
      </c>
      <c r="D22" s="12"/>
      <c r="E22" s="13">
        <f>E23+E24+E26+E25</f>
        <v>11476.8</v>
      </c>
      <c r="F22" s="2"/>
      <c r="G22" s="2"/>
      <c r="H22" s="2"/>
      <c r="I22" s="2"/>
    </row>
    <row r="23" spans="1:9" ht="57" customHeight="1">
      <c r="A23" s="14"/>
      <c r="B23" s="15" t="s">
        <v>20</v>
      </c>
      <c r="C23" s="16" t="s">
        <v>19</v>
      </c>
      <c r="D23" s="16" t="s">
        <v>21</v>
      </c>
      <c r="E23" s="17">
        <v>905.2</v>
      </c>
      <c r="F23" s="2"/>
      <c r="G23" s="2"/>
      <c r="H23" s="2"/>
      <c r="I23" s="2"/>
    </row>
    <row r="24" spans="1:9" ht="73.900000000000006" customHeight="1">
      <c r="A24" s="14"/>
      <c r="B24" s="15" t="s">
        <v>22</v>
      </c>
      <c r="C24" s="16" t="s">
        <v>19</v>
      </c>
      <c r="D24" s="16" t="s">
        <v>23</v>
      </c>
      <c r="E24" s="18">
        <v>4460.3999999999996</v>
      </c>
      <c r="F24" s="19"/>
      <c r="G24" s="2"/>
      <c r="H24" s="2"/>
      <c r="I24" s="2"/>
    </row>
    <row r="25" spans="1:9" ht="75">
      <c r="A25" s="14"/>
      <c r="B25" s="15" t="s">
        <v>24</v>
      </c>
      <c r="C25" s="16" t="s">
        <v>19</v>
      </c>
      <c r="D25" s="16" t="s">
        <v>25</v>
      </c>
      <c r="E25" s="18">
        <v>199.4</v>
      </c>
      <c r="F25" s="2"/>
      <c r="G25" s="2"/>
      <c r="H25" s="2"/>
      <c r="I25" s="2"/>
    </row>
    <row r="26" spans="1:9" ht="20.25" customHeight="1">
      <c r="A26" s="14"/>
      <c r="B26" s="15" t="s">
        <v>26</v>
      </c>
      <c r="C26" s="16" t="s">
        <v>19</v>
      </c>
      <c r="D26" s="16" t="s">
        <v>27</v>
      </c>
      <c r="E26" s="18">
        <v>5911.8</v>
      </c>
      <c r="F26" s="2"/>
      <c r="G26" s="2"/>
      <c r="H26" s="2"/>
      <c r="I26" s="2"/>
    </row>
    <row r="27" spans="1:9" ht="18.75">
      <c r="A27" s="9" t="s">
        <v>28</v>
      </c>
      <c r="B27" s="11" t="s">
        <v>29</v>
      </c>
      <c r="C27" s="12" t="s">
        <v>21</v>
      </c>
      <c r="D27" s="12"/>
      <c r="E27" s="13">
        <f>E28</f>
        <v>245.3</v>
      </c>
      <c r="F27" s="2"/>
      <c r="G27" s="2"/>
      <c r="H27" s="2"/>
      <c r="I27" s="2"/>
    </row>
    <row r="28" spans="1:9" ht="18.75" customHeight="1">
      <c r="A28" s="14"/>
      <c r="B28" s="20" t="s">
        <v>30</v>
      </c>
      <c r="C28" s="16" t="s">
        <v>21</v>
      </c>
      <c r="D28" s="16" t="s">
        <v>31</v>
      </c>
      <c r="E28" s="17">
        <v>245.3</v>
      </c>
      <c r="F28" s="2"/>
      <c r="G28" s="2"/>
      <c r="H28" s="2"/>
      <c r="I28" s="2"/>
    </row>
    <row r="29" spans="1:9" ht="37.5" customHeight="1">
      <c r="A29" s="21" t="s">
        <v>32</v>
      </c>
      <c r="B29" s="22" t="s">
        <v>33</v>
      </c>
      <c r="C29" s="23" t="s">
        <v>31</v>
      </c>
      <c r="D29" s="23"/>
      <c r="E29" s="24">
        <f>E30+E31</f>
        <v>93.8</v>
      </c>
      <c r="F29" s="2"/>
      <c r="G29" s="2"/>
      <c r="H29" s="2"/>
      <c r="I29" s="2"/>
    </row>
    <row r="30" spans="1:9" ht="69.75" customHeight="1">
      <c r="A30" s="14"/>
      <c r="B30" s="25" t="s">
        <v>34</v>
      </c>
      <c r="C30" s="16" t="s">
        <v>31</v>
      </c>
      <c r="D30" s="16" t="s">
        <v>35</v>
      </c>
      <c r="E30" s="17">
        <v>88.8</v>
      </c>
      <c r="F30" s="2"/>
      <c r="G30" s="2"/>
      <c r="H30" s="2"/>
      <c r="I30" s="2"/>
    </row>
    <row r="31" spans="1:9" ht="34.9" customHeight="1">
      <c r="A31" s="14"/>
      <c r="B31" s="20" t="s">
        <v>36</v>
      </c>
      <c r="C31" s="16" t="s">
        <v>31</v>
      </c>
      <c r="D31" s="16" t="s">
        <v>37</v>
      </c>
      <c r="E31" s="17">
        <v>5</v>
      </c>
      <c r="F31" s="2"/>
      <c r="G31" s="2"/>
      <c r="H31" s="2"/>
      <c r="I31" s="2"/>
    </row>
    <row r="32" spans="1:9" ht="18.75" customHeight="1">
      <c r="A32" s="9" t="s">
        <v>38</v>
      </c>
      <c r="B32" s="26" t="s">
        <v>39</v>
      </c>
      <c r="C32" s="12" t="s">
        <v>23</v>
      </c>
      <c r="D32" s="12"/>
      <c r="E32" s="13">
        <f>E33</f>
        <v>10185.1</v>
      </c>
      <c r="F32" s="2"/>
      <c r="G32" s="2"/>
      <c r="H32" s="2"/>
      <c r="I32" s="2"/>
    </row>
    <row r="33" spans="1:9" ht="16.5" customHeight="1">
      <c r="A33" s="14"/>
      <c r="B33" s="25" t="s">
        <v>40</v>
      </c>
      <c r="C33" s="16" t="s">
        <v>23</v>
      </c>
      <c r="D33" s="16" t="s">
        <v>41</v>
      </c>
      <c r="E33" s="17">
        <v>10185.1</v>
      </c>
      <c r="F33" s="2"/>
      <c r="G33" s="2"/>
      <c r="H33" s="2"/>
      <c r="I33" s="2"/>
    </row>
    <row r="34" spans="1:9" ht="18.75">
      <c r="A34" s="21" t="s">
        <v>42</v>
      </c>
      <c r="B34" s="22" t="s">
        <v>43</v>
      </c>
      <c r="C34" s="23" t="s">
        <v>44</v>
      </c>
      <c r="D34" s="23"/>
      <c r="E34" s="24">
        <f>E36+E35+E37+I34</f>
        <v>16165.9</v>
      </c>
      <c r="F34" s="2"/>
      <c r="G34" s="2"/>
      <c r="H34" s="2"/>
      <c r="I34" s="2"/>
    </row>
    <row r="35" spans="1:9" ht="17.25" customHeight="1">
      <c r="A35" s="27"/>
      <c r="B35" s="28" t="s">
        <v>45</v>
      </c>
      <c r="C35" s="29" t="s">
        <v>44</v>
      </c>
      <c r="D35" s="29" t="s">
        <v>21</v>
      </c>
      <c r="E35" s="30">
        <v>3461.1</v>
      </c>
      <c r="F35" s="2"/>
      <c r="G35" s="2"/>
      <c r="H35" s="2"/>
      <c r="I35" s="2"/>
    </row>
    <row r="36" spans="1:9" ht="18.75">
      <c r="A36" s="14"/>
      <c r="B36" s="20" t="s">
        <v>46</v>
      </c>
      <c r="C36" s="16" t="s">
        <v>44</v>
      </c>
      <c r="D36" s="16" t="s">
        <v>31</v>
      </c>
      <c r="E36" s="17">
        <v>6546.2</v>
      </c>
      <c r="F36" s="2"/>
      <c r="G36" s="2"/>
      <c r="H36" s="2"/>
      <c r="I36" s="2"/>
    </row>
    <row r="37" spans="1:9" ht="36" customHeight="1">
      <c r="A37" s="14"/>
      <c r="B37" s="20" t="s">
        <v>47</v>
      </c>
      <c r="C37" s="16" t="s">
        <v>44</v>
      </c>
      <c r="D37" s="16" t="s">
        <v>44</v>
      </c>
      <c r="E37" s="17">
        <v>6158.6</v>
      </c>
      <c r="F37" s="2"/>
      <c r="G37" s="2"/>
      <c r="H37" s="2"/>
      <c r="I37" s="2"/>
    </row>
    <row r="38" spans="1:9" ht="18.75" customHeight="1">
      <c r="A38" s="21" t="s">
        <v>48</v>
      </c>
      <c r="B38" s="22" t="s">
        <v>49</v>
      </c>
      <c r="C38" s="23" t="s">
        <v>50</v>
      </c>
      <c r="D38" s="23"/>
      <c r="E38" s="24">
        <f>E39</f>
        <v>60</v>
      </c>
      <c r="F38" s="2"/>
      <c r="G38" s="2"/>
      <c r="H38" s="2"/>
      <c r="I38" s="2"/>
    </row>
    <row r="39" spans="1:9" ht="18" customHeight="1">
      <c r="A39" s="14"/>
      <c r="B39" s="20" t="s">
        <v>51</v>
      </c>
      <c r="C39" s="16" t="s">
        <v>50</v>
      </c>
      <c r="D39" s="16" t="s">
        <v>50</v>
      </c>
      <c r="E39" s="17">
        <v>60</v>
      </c>
      <c r="F39" s="2"/>
      <c r="G39" s="2"/>
      <c r="H39" s="2"/>
      <c r="I39" s="2"/>
    </row>
    <row r="40" spans="1:9" ht="19.5" customHeight="1">
      <c r="A40" s="21" t="s">
        <v>52</v>
      </c>
      <c r="B40" s="22" t="s">
        <v>53</v>
      </c>
      <c r="C40" s="23" t="s">
        <v>54</v>
      </c>
      <c r="D40" s="23"/>
      <c r="E40" s="24">
        <f>E41</f>
        <v>6594.2</v>
      </c>
      <c r="F40" s="2"/>
      <c r="G40" s="2"/>
      <c r="H40" s="2"/>
      <c r="I40" s="2"/>
    </row>
    <row r="41" spans="1:9" ht="17.25" customHeight="1">
      <c r="A41" s="14"/>
      <c r="B41" s="20" t="s">
        <v>55</v>
      </c>
      <c r="C41" s="16" t="s">
        <v>54</v>
      </c>
      <c r="D41" s="16" t="s">
        <v>19</v>
      </c>
      <c r="E41" s="17">
        <v>6594.2</v>
      </c>
      <c r="F41" s="2"/>
      <c r="G41" s="2"/>
      <c r="H41" s="2"/>
      <c r="I41" s="2"/>
    </row>
    <row r="42" spans="1:9" s="31" customFormat="1" ht="23.25" customHeight="1">
      <c r="A42" s="9" t="s">
        <v>56</v>
      </c>
      <c r="B42" s="11" t="s">
        <v>57</v>
      </c>
      <c r="C42" s="12" t="s">
        <v>35</v>
      </c>
      <c r="D42" s="12"/>
      <c r="E42" s="13">
        <f>E43</f>
        <v>408.3</v>
      </c>
      <c r="F42" s="32"/>
      <c r="G42" s="32"/>
      <c r="H42" s="32"/>
      <c r="I42" s="32"/>
    </row>
    <row r="43" spans="1:9" ht="19.5" customHeight="1">
      <c r="A43" s="14"/>
      <c r="B43" s="20" t="s">
        <v>58</v>
      </c>
      <c r="C43" s="16" t="s">
        <v>35</v>
      </c>
      <c r="D43" s="16" t="s">
        <v>19</v>
      </c>
      <c r="E43" s="17">
        <v>408.3</v>
      </c>
      <c r="F43" s="2"/>
      <c r="G43" s="2"/>
      <c r="H43" s="2"/>
      <c r="I43" s="2"/>
    </row>
    <row r="44" spans="1:9" ht="18.75">
      <c r="A44" s="21" t="s">
        <v>59</v>
      </c>
      <c r="B44" s="11" t="s">
        <v>60</v>
      </c>
      <c r="C44" s="12" t="s">
        <v>61</v>
      </c>
      <c r="D44" s="12"/>
      <c r="E44" s="13">
        <f>E45</f>
        <v>200</v>
      </c>
      <c r="F44" s="2"/>
      <c r="G44" s="2"/>
      <c r="H44" s="2"/>
      <c r="I44" s="2"/>
    </row>
    <row r="45" spans="1:9" ht="19.5" customHeight="1">
      <c r="A45" s="14"/>
      <c r="B45" s="20" t="s">
        <v>62</v>
      </c>
      <c r="C45" s="16" t="s">
        <v>61</v>
      </c>
      <c r="D45" s="16" t="s">
        <v>21</v>
      </c>
      <c r="E45" s="17">
        <v>200</v>
      </c>
      <c r="F45" s="2"/>
      <c r="G45" s="2"/>
      <c r="H45" s="2"/>
      <c r="I45" s="2"/>
    </row>
    <row r="46" spans="1:9" ht="37.5" customHeight="1">
      <c r="A46" s="9" t="s">
        <v>63</v>
      </c>
      <c r="B46" s="11" t="s">
        <v>64</v>
      </c>
      <c r="C46" s="12" t="s">
        <v>27</v>
      </c>
      <c r="D46" s="12"/>
      <c r="E46" s="13">
        <f>E47</f>
        <v>0.1</v>
      </c>
      <c r="F46" s="2"/>
      <c r="G46" s="2"/>
      <c r="H46" s="2"/>
      <c r="I46" s="2"/>
    </row>
    <row r="47" spans="1:9" ht="40.5" customHeight="1">
      <c r="A47" s="14"/>
      <c r="B47" s="20" t="s">
        <v>65</v>
      </c>
      <c r="C47" s="16" t="s">
        <v>27</v>
      </c>
      <c r="D47" s="16" t="s">
        <v>19</v>
      </c>
      <c r="E47" s="17">
        <v>0.1</v>
      </c>
      <c r="F47" s="2"/>
      <c r="G47" s="2"/>
      <c r="H47" s="2"/>
      <c r="I47" s="2"/>
    </row>
    <row r="48" spans="1:9" ht="59.25" customHeight="1">
      <c r="A48" s="112" t="s">
        <v>66</v>
      </c>
      <c r="B48" s="112"/>
      <c r="C48" s="5"/>
      <c r="D48" s="112"/>
      <c r="E48" s="112"/>
      <c r="F48" s="2"/>
      <c r="G48" s="2"/>
      <c r="H48" s="2"/>
      <c r="I48" s="2"/>
    </row>
    <row r="49" spans="1:9" ht="18.75">
      <c r="A49" s="112" t="s">
        <v>67</v>
      </c>
      <c r="B49" s="112"/>
      <c r="C49" s="33"/>
      <c r="D49" s="113" t="s">
        <v>68</v>
      </c>
      <c r="E49" s="113"/>
      <c r="F49" s="2"/>
      <c r="G49" s="2"/>
      <c r="H49" s="2"/>
      <c r="I49" s="2"/>
    </row>
  </sheetData>
  <mergeCells count="17">
    <mergeCell ref="B13:E13"/>
    <mergeCell ref="A14:E14"/>
    <mergeCell ref="B8:E8"/>
    <mergeCell ref="B9:E9"/>
    <mergeCell ref="B10:E10"/>
    <mergeCell ref="B11:E11"/>
    <mergeCell ref="B12:E12"/>
    <mergeCell ref="C2:E2"/>
    <mergeCell ref="C3:E3"/>
    <mergeCell ref="C4:E4"/>
    <mergeCell ref="C5:E5"/>
    <mergeCell ref="C6:E6"/>
    <mergeCell ref="A15:E17"/>
    <mergeCell ref="A49:B49"/>
    <mergeCell ref="A48:B48"/>
    <mergeCell ref="D49:E49"/>
    <mergeCell ref="D48:E48"/>
  </mergeCells>
  <pageMargins left="1.18110227584839" right="0.39370077848434398" top="0.78740155696868896" bottom="0.78740155696868896" header="0.51181101799011197" footer="0.51181101799011197"/>
  <pageSetup paperSize="9" scale="72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8"/>
  <sheetViews>
    <sheetView workbookViewId="0"/>
  </sheetViews>
  <sheetFormatPr defaultColWidth="9" defaultRowHeight="12.75"/>
  <cols>
    <col min="2" max="2" width="13" customWidth="1"/>
    <col min="3" max="3" width="45.85546875" customWidth="1"/>
    <col min="4" max="4" width="14.42578125" customWidth="1"/>
  </cols>
  <sheetData>
    <row r="1" spans="1:4" ht="18" customHeight="1">
      <c r="C1" s="119" t="s">
        <v>69</v>
      </c>
      <c r="D1" s="119"/>
    </row>
    <row r="2" spans="1:4" ht="18.75" customHeight="1">
      <c r="D2" s="34"/>
    </row>
    <row r="4" spans="1:4" ht="12.75" customHeight="1">
      <c r="A4" s="120" t="s">
        <v>70</v>
      </c>
      <c r="B4" s="120"/>
      <c r="C4" s="120"/>
      <c r="D4" s="120"/>
    </row>
    <row r="5" spans="1:4" ht="12.75" customHeight="1">
      <c r="A5" s="120"/>
      <c r="B5" s="120"/>
      <c r="C5" s="120"/>
      <c r="D5" s="120"/>
    </row>
    <row r="6" spans="1:4" ht="40.5" customHeight="1">
      <c r="A6" s="120"/>
      <c r="B6" s="120"/>
      <c r="C6" s="120"/>
      <c r="D6" s="120"/>
    </row>
    <row r="7" spans="1:4" ht="19.5" customHeight="1">
      <c r="B7" s="35"/>
      <c r="C7" s="35"/>
      <c r="D7" s="36" t="s">
        <v>10</v>
      </c>
    </row>
    <row r="8" spans="1:4" ht="18.75" customHeight="1">
      <c r="A8" s="121" t="s">
        <v>11</v>
      </c>
      <c r="B8" s="124" t="s">
        <v>71</v>
      </c>
      <c r="C8" s="126" t="s">
        <v>12</v>
      </c>
      <c r="D8" s="124" t="s">
        <v>15</v>
      </c>
    </row>
    <row r="9" spans="1:4" ht="50.25" customHeight="1">
      <c r="A9" s="122"/>
      <c r="B9" s="125"/>
      <c r="C9" s="127"/>
      <c r="D9" s="125"/>
    </row>
    <row r="10" spans="1:4" ht="18">
      <c r="A10" s="37"/>
      <c r="B10" s="38"/>
      <c r="C10" s="39" t="s">
        <v>16</v>
      </c>
      <c r="D10" s="38">
        <f>D12+D17+D19+D26+D30+D37+D40+D42+D45+D22</f>
        <v>368908</v>
      </c>
    </row>
    <row r="11" spans="1:4" ht="18">
      <c r="A11" s="40"/>
      <c r="B11" s="41"/>
      <c r="C11" s="42" t="s">
        <v>72</v>
      </c>
      <c r="D11" s="41"/>
    </row>
    <row r="12" spans="1:4" ht="22.5" customHeight="1">
      <c r="A12" s="43" t="s">
        <v>17</v>
      </c>
      <c r="B12" s="44" t="s">
        <v>73</v>
      </c>
      <c r="C12" s="45" t="s">
        <v>18</v>
      </c>
      <c r="D12" s="46">
        <f>D13+D14+D15+D16</f>
        <v>37772</v>
      </c>
    </row>
    <row r="13" spans="1:4" ht="49.5" customHeight="1">
      <c r="A13" s="47"/>
      <c r="B13" s="48" t="s">
        <v>74</v>
      </c>
      <c r="C13" s="49" t="s">
        <v>75</v>
      </c>
      <c r="D13" s="50">
        <v>414</v>
      </c>
    </row>
    <row r="14" spans="1:4" ht="63" customHeight="1">
      <c r="A14" s="51"/>
      <c r="B14" s="52" t="s">
        <v>76</v>
      </c>
      <c r="C14" s="33" t="s">
        <v>77</v>
      </c>
      <c r="D14" s="53">
        <v>1791</v>
      </c>
    </row>
    <row r="15" spans="1:4" ht="48" customHeight="1">
      <c r="A15" s="51"/>
      <c r="B15" s="52" t="s">
        <v>78</v>
      </c>
      <c r="C15" s="54" t="s">
        <v>79</v>
      </c>
      <c r="D15" s="53">
        <v>35067</v>
      </c>
    </row>
    <row r="16" spans="1:4" ht="22.5" customHeight="1">
      <c r="A16" s="55"/>
      <c r="B16" s="56" t="s">
        <v>80</v>
      </c>
      <c r="C16" s="33" t="s">
        <v>26</v>
      </c>
      <c r="D16" s="57">
        <v>500</v>
      </c>
    </row>
    <row r="17" spans="1:4" ht="18.75">
      <c r="A17" s="43" t="s">
        <v>28</v>
      </c>
      <c r="B17" s="44" t="s">
        <v>81</v>
      </c>
      <c r="C17" s="45" t="s">
        <v>29</v>
      </c>
      <c r="D17" s="58">
        <f>D18</f>
        <v>100</v>
      </c>
    </row>
    <row r="18" spans="1:4" ht="21" customHeight="1">
      <c r="A18" s="59"/>
      <c r="B18" s="60" t="s">
        <v>82</v>
      </c>
      <c r="C18" s="33" t="s">
        <v>83</v>
      </c>
      <c r="D18" s="61">
        <v>100</v>
      </c>
    </row>
    <row r="19" spans="1:4" ht="57" customHeight="1">
      <c r="A19" s="43" t="s">
        <v>32</v>
      </c>
      <c r="B19" s="62" t="s">
        <v>84</v>
      </c>
      <c r="C19" s="45" t="s">
        <v>33</v>
      </c>
      <c r="D19" s="58">
        <f>D20+D21</f>
        <v>7968</v>
      </c>
    </row>
    <row r="20" spans="1:4" ht="15.75">
      <c r="A20" s="47"/>
      <c r="B20" s="63" t="s">
        <v>85</v>
      </c>
      <c r="C20" s="49" t="s">
        <v>86</v>
      </c>
      <c r="D20" s="50">
        <v>2368</v>
      </c>
    </row>
    <row r="21" spans="1:4" ht="51" customHeight="1">
      <c r="A21" s="55"/>
      <c r="B21" s="56" t="s">
        <v>87</v>
      </c>
      <c r="C21" s="64" t="s">
        <v>88</v>
      </c>
      <c r="D21" s="57">
        <v>5600</v>
      </c>
    </row>
    <row r="22" spans="1:4" ht="18.75">
      <c r="A22" s="65" t="s">
        <v>38</v>
      </c>
      <c r="B22" s="66" t="s">
        <v>89</v>
      </c>
      <c r="C22" s="67" t="s">
        <v>39</v>
      </c>
      <c r="D22" s="46">
        <f>D23+D24+D25</f>
        <v>3561</v>
      </c>
    </row>
    <row r="23" spans="1:4" ht="15.75">
      <c r="A23" s="68"/>
      <c r="B23" s="69" t="s">
        <v>90</v>
      </c>
      <c r="C23" s="70" t="s">
        <v>91</v>
      </c>
      <c r="D23" s="50">
        <v>0</v>
      </c>
    </row>
    <row r="24" spans="1:4" ht="15.75">
      <c r="A24" s="71"/>
      <c r="B24" s="72" t="s">
        <v>92</v>
      </c>
      <c r="C24" s="73" t="s">
        <v>93</v>
      </c>
      <c r="D24" s="53">
        <v>3000</v>
      </c>
    </row>
    <row r="25" spans="1:4" ht="31.5">
      <c r="A25" s="74"/>
      <c r="B25" s="75" t="s">
        <v>94</v>
      </c>
      <c r="C25" s="76" t="s">
        <v>95</v>
      </c>
      <c r="D25" s="57">
        <v>561</v>
      </c>
    </row>
    <row r="26" spans="1:4" ht="37.5">
      <c r="A26" s="43" t="s">
        <v>42</v>
      </c>
      <c r="B26" s="44" t="s">
        <v>96</v>
      </c>
      <c r="C26" s="45" t="s">
        <v>43</v>
      </c>
      <c r="D26" s="46">
        <f>D27+D28+D29</f>
        <v>12708</v>
      </c>
    </row>
    <row r="27" spans="1:4" ht="15.75">
      <c r="A27" s="47"/>
      <c r="B27" s="72" t="s">
        <v>97</v>
      </c>
      <c r="C27" s="73" t="s">
        <v>98</v>
      </c>
      <c r="D27" s="77">
        <v>1000</v>
      </c>
    </row>
    <row r="28" spans="1:4" ht="15.75">
      <c r="A28" s="51"/>
      <c r="B28" s="52" t="s">
        <v>99</v>
      </c>
      <c r="C28" s="54" t="s">
        <v>45</v>
      </c>
      <c r="D28" s="53">
        <f>3490-1205</f>
        <v>2285</v>
      </c>
    </row>
    <row r="29" spans="1:4" ht="34.5" customHeight="1">
      <c r="A29" s="55"/>
      <c r="B29" s="72" t="s">
        <v>100</v>
      </c>
      <c r="C29" s="73" t="s">
        <v>47</v>
      </c>
      <c r="D29" s="57">
        <v>9423</v>
      </c>
    </row>
    <row r="30" spans="1:4" ht="24" customHeight="1">
      <c r="A30" s="78" t="s">
        <v>48</v>
      </c>
      <c r="B30" s="66" t="s">
        <v>101</v>
      </c>
      <c r="C30" s="79" t="s">
        <v>49</v>
      </c>
      <c r="D30" s="80">
        <f>D31+D32+D33+D34+D35+D36</f>
        <v>217752</v>
      </c>
    </row>
    <row r="31" spans="1:4" ht="20.25" customHeight="1">
      <c r="A31" s="81"/>
      <c r="B31" s="69" t="s">
        <v>102</v>
      </c>
      <c r="C31" s="70" t="s">
        <v>103</v>
      </c>
      <c r="D31" s="82">
        <v>102155</v>
      </c>
    </row>
    <row r="32" spans="1:4" ht="21.75" customHeight="1">
      <c r="A32" s="83"/>
      <c r="B32" s="84" t="s">
        <v>104</v>
      </c>
      <c r="C32" s="85" t="s">
        <v>105</v>
      </c>
      <c r="D32" s="86">
        <f>232212+11549+8202-12789-11326-137369</f>
        <v>90479</v>
      </c>
    </row>
    <row r="33" spans="1:4" ht="21.75" customHeight="1">
      <c r="A33" s="83"/>
      <c r="B33" s="84" t="s">
        <v>106</v>
      </c>
      <c r="C33" s="85" t="s">
        <v>107</v>
      </c>
      <c r="D33" s="86">
        <f>12089-10692</f>
        <v>1397</v>
      </c>
    </row>
    <row r="34" spans="1:4" ht="34.5" customHeight="1">
      <c r="A34" s="83"/>
      <c r="B34" s="84" t="s">
        <v>108</v>
      </c>
      <c r="C34" s="85" t="s">
        <v>109</v>
      </c>
      <c r="D34" s="86">
        <f>324+600</f>
        <v>924</v>
      </c>
    </row>
    <row r="35" spans="1:4" ht="34.5" customHeight="1">
      <c r="A35" s="83"/>
      <c r="B35" s="84" t="s">
        <v>110</v>
      </c>
      <c r="C35" s="85" t="s">
        <v>111</v>
      </c>
      <c r="D35" s="86">
        <f>557+3450</f>
        <v>4007</v>
      </c>
    </row>
    <row r="36" spans="1:4" ht="22.5" customHeight="1">
      <c r="A36" s="87"/>
      <c r="B36" s="75" t="s">
        <v>112</v>
      </c>
      <c r="C36" s="76" t="s">
        <v>113</v>
      </c>
      <c r="D36" s="88">
        <f>24726+476+1376-7788</f>
        <v>18790</v>
      </c>
    </row>
    <row r="37" spans="1:4" ht="39.75" customHeight="1">
      <c r="A37" s="43" t="s">
        <v>52</v>
      </c>
      <c r="B37" s="44" t="s">
        <v>114</v>
      </c>
      <c r="C37" s="89" t="s">
        <v>115</v>
      </c>
      <c r="D37" s="46">
        <f>D38+D39</f>
        <v>13030</v>
      </c>
    </row>
    <row r="38" spans="1:4" ht="15.75">
      <c r="A38" s="47"/>
      <c r="B38" s="60" t="s">
        <v>116</v>
      </c>
      <c r="C38" s="49" t="s">
        <v>55</v>
      </c>
      <c r="D38" s="77">
        <f>9290+3243-377</f>
        <v>12156</v>
      </c>
    </row>
    <row r="39" spans="1:4" ht="47.25">
      <c r="A39" s="51"/>
      <c r="B39" s="84" t="s">
        <v>117</v>
      </c>
      <c r="C39" s="73" t="s">
        <v>118</v>
      </c>
      <c r="D39" s="90">
        <v>874</v>
      </c>
    </row>
    <row r="40" spans="1:4" ht="18.75">
      <c r="A40" s="91" t="s">
        <v>56</v>
      </c>
      <c r="B40" s="92" t="s">
        <v>119</v>
      </c>
      <c r="C40" s="93" t="s">
        <v>120</v>
      </c>
      <c r="D40" s="94">
        <f>D41</f>
        <v>65557</v>
      </c>
    </row>
    <row r="41" spans="1:4" ht="15.75">
      <c r="A41" s="55"/>
      <c r="B41" s="95">
        <v>901</v>
      </c>
      <c r="C41" s="73" t="s">
        <v>121</v>
      </c>
      <c r="D41" s="96">
        <f>91364-25807</f>
        <v>65557</v>
      </c>
    </row>
    <row r="42" spans="1:4" ht="18.75">
      <c r="A42" s="78" t="s">
        <v>59</v>
      </c>
      <c r="B42" s="65">
        <v>1000</v>
      </c>
      <c r="C42" s="97" t="s">
        <v>57</v>
      </c>
      <c r="D42" s="80">
        <f>D43+D44</f>
        <v>1507</v>
      </c>
    </row>
    <row r="43" spans="1:4" ht="15.75">
      <c r="A43" s="98"/>
      <c r="B43" s="68">
        <v>1001</v>
      </c>
      <c r="C43" s="99" t="s">
        <v>58</v>
      </c>
      <c r="D43" s="100">
        <v>1341</v>
      </c>
    </row>
    <row r="44" spans="1:4" ht="31.5">
      <c r="A44" s="87"/>
      <c r="B44" s="74">
        <v>1006</v>
      </c>
      <c r="C44" s="101" t="s">
        <v>122</v>
      </c>
      <c r="D44" s="102">
        <v>166</v>
      </c>
    </row>
    <row r="45" spans="1:4" ht="30.75" customHeight="1">
      <c r="A45" s="103" t="s">
        <v>63</v>
      </c>
      <c r="B45" s="104">
        <v>1101</v>
      </c>
      <c r="C45" s="104" t="s">
        <v>123</v>
      </c>
      <c r="D45" s="105">
        <v>8953</v>
      </c>
    </row>
    <row r="46" spans="1:4" ht="30.75" customHeight="1">
      <c r="A46" s="106"/>
      <c r="B46" s="107"/>
      <c r="C46" s="107"/>
      <c r="D46" s="108"/>
    </row>
    <row r="47" spans="1:4" ht="15.75">
      <c r="A47" s="128" t="s">
        <v>124</v>
      </c>
      <c r="B47" s="128"/>
      <c r="C47" s="128"/>
      <c r="D47" s="109" t="s">
        <v>125</v>
      </c>
    </row>
    <row r="48" spans="1:4" ht="18">
      <c r="B48" s="123"/>
      <c r="C48" s="123"/>
      <c r="D48" s="110"/>
    </row>
  </sheetData>
  <mergeCells count="8">
    <mergeCell ref="C1:D1"/>
    <mergeCell ref="A4:D6"/>
    <mergeCell ref="A8:A9"/>
    <mergeCell ref="B48:C48"/>
    <mergeCell ref="D8:D9"/>
    <mergeCell ref="B8:B9"/>
    <mergeCell ref="C8:C9"/>
    <mergeCell ref="A47:C47"/>
  </mergeCells>
  <pageMargins left="0.75" right="0.75" top="1" bottom="1" header="0.5" footer="0.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 (2)</vt:lpstr>
      <vt:lpstr>Лист3</vt:lpstr>
      <vt:lpstr>'Лист3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dcterms:modified xsi:type="dcterms:W3CDTF">2021-12-28T13:32:13Z</dcterms:modified>
</cp:coreProperties>
</file>